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filterPrivacy="1" codeName="ЭтаКнига" defaultThemeVersion="124226"/>
  <xr:revisionPtr revIDLastSave="0" documentId="8_{72614F7B-C251-419D-BC86-B609E9C6D40A}" xr6:coauthVersionLast="46" xr6:coauthVersionMax="46" xr10:uidLastSave="{00000000-0000-0000-0000-000000000000}"/>
  <bookViews>
    <workbookView xWindow="2232" yWindow="2232" windowWidth="17280" windowHeight="8988" tabRatio="967" xr2:uid="{00000000-000D-0000-FFFF-FFFF00000000}"/>
  </bookViews>
  <sheets>
    <sheet name="Коэффициенты-питание" sheetId="28" r:id="rId1"/>
  </sheets>
  <definedNames>
    <definedName name="_xlnm.Print_Area" localSheetId="0">'Коэффициенты-питание'!$A$1:$I$60</definedName>
  </definedNames>
  <calcPr calcId="181029"/>
</workbook>
</file>

<file path=xl/calcChain.xml><?xml version="1.0" encoding="utf-8"?>
<calcChain xmlns="http://schemas.openxmlformats.org/spreadsheetml/2006/main">
  <c r="G39" i="28" l="1"/>
  <c r="C39" i="28"/>
  <c r="E35" i="28"/>
  <c r="G31" i="28"/>
  <c r="C31" i="28"/>
  <c r="G18" i="28"/>
  <c r="E18" i="28"/>
  <c r="C18" i="28"/>
  <c r="E15" i="28"/>
  <c r="G15" i="28" l="1"/>
  <c r="E31" i="28"/>
  <c r="C35" i="28"/>
  <c r="E39" i="28"/>
  <c r="E40" i="28" l="1"/>
  <c r="G35" i="28" l="1"/>
  <c r="G40" i="28" s="1"/>
  <c r="C15" i="28" l="1"/>
  <c r="C40" i="28" s="1"/>
  <c r="H35" i="28" l="1"/>
  <c r="AP267" i="28" l="1"/>
</calcChain>
</file>

<file path=xl/sharedStrings.xml><?xml version="1.0" encoding="utf-8"?>
<sst xmlns="http://schemas.openxmlformats.org/spreadsheetml/2006/main" count="47" uniqueCount="39">
  <si>
    <t>МОУ Байновская СОШ</t>
  </si>
  <si>
    <t>МАОУ Гарашкинская СОШ</t>
  </si>
  <si>
    <t>МАОУ Чернокоровская СОШ</t>
  </si>
  <si>
    <t>МАОУ Ильинская СОШ</t>
  </si>
  <si>
    <t>Итого</t>
  </si>
  <si>
    <t xml:space="preserve"> </t>
  </si>
  <si>
    <t>Учреждение</t>
  </si>
  <si>
    <t>Корректирующий коэффициент</t>
  </si>
  <si>
    <t xml:space="preserve"> МОУ СОШ №1</t>
  </si>
  <si>
    <t>МАОУ - СОШ № 2</t>
  </si>
  <si>
    <t>МОУ СОШ №3</t>
  </si>
  <si>
    <t>МОУ - СОШ №4</t>
  </si>
  <si>
    <t>МАОУ СОШ №5</t>
  </si>
  <si>
    <t xml:space="preserve">МАОУ Кунарская СОШ </t>
  </si>
  <si>
    <t>МАОУ "Волковская СОШ"</t>
  </si>
  <si>
    <t xml:space="preserve">МАОУ - Тыгишская СОШ </t>
  </si>
  <si>
    <t>МАОУ  "Барабинская СОШ"</t>
  </si>
  <si>
    <t xml:space="preserve">МАОУ Коменская  СОШ </t>
  </si>
  <si>
    <t xml:space="preserve">МАОУ Троицкая  СОШ </t>
  </si>
  <si>
    <t>МАОУ - Грязновская СОШ</t>
  </si>
  <si>
    <t>МАОУ " Каменноозерская ООШ"</t>
  </si>
  <si>
    <t>МАОУ "Полдневская ООШ"</t>
  </si>
  <si>
    <t>МАОУ школа-интернат №9</t>
  </si>
  <si>
    <t>№</t>
  </si>
  <si>
    <t>Общеобразовательные организации  с классами коррекции (городская территория)</t>
  </si>
  <si>
    <t>Общеобразовательные организации среднего общего образования (сельская территория)</t>
  </si>
  <si>
    <t>Общеобразовательные организации основного общего образования (сельская территория)</t>
  </si>
  <si>
    <t>МАВ(С) ОУ "Богдановичская ОСОШ"</t>
  </si>
  <si>
    <t>Итого по ГО Богданович</t>
  </si>
  <si>
    <t>Единица муниципальной услуги (количество учащихся)</t>
  </si>
  <si>
    <t>Общеобразовательные организации среднего общего образования (городская территория)</t>
  </si>
  <si>
    <t xml:space="preserve">Утверждены </t>
  </si>
  <si>
    <t>постановлением главы</t>
  </si>
  <si>
    <t>городского округа Богданович</t>
  </si>
  <si>
    <t>Предоставление питания - начальное общее образование</t>
  </si>
  <si>
    <t>Предоставление питания - основное общее образование</t>
  </si>
  <si>
    <t>Предоставление питаия - среднее общее образование</t>
  </si>
  <si>
    <t>Корректирующие коэффициенты муниципальным общеобразовательным учреждениям городского округа Богданович (предоставление питания)</t>
  </si>
  <si>
    <t>от 31.12.2020 № 1643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</si>
</sst>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#,##0.000000"/>
    <numFmt numFmtId="166" formatCode="0.0000"/>
    <numFmt numFmtId="167" formatCode="0.000000"/>
    <numFmt numFmtId="168" formatCode="0.000000000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7" fillId="0" borderId="0" applyFont="0" applyFill="0" applyBorder="0" applyAlignment="0" applyProtection="0"/>
    <xf numFmtId="0" fontId="1" fillId="0" borderId="0"/>
  </cellStyleXfs>
  <cellXfs count="7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" fontId="2" fillId="0" borderId="0" xfId="0" applyNumberFormat="1" applyFont="1"/>
    <xf numFmtId="0" fontId="2" fillId="0" borderId="8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/>
    <xf numFmtId="0" fontId="2" fillId="0" borderId="1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6" fillId="0" borderId="0" xfId="0" applyFont="1" applyBorder="1"/>
    <xf numFmtId="0" fontId="2" fillId="0" borderId="0" xfId="0" applyFont="1" applyBorder="1" applyAlignment="1">
      <alignment horizontal="center"/>
    </xf>
    <xf numFmtId="4" fontId="5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166" fontId="2" fillId="0" borderId="0" xfId="0" applyNumberFormat="1" applyFont="1" applyBorder="1"/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2" fillId="0" borderId="22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/>
    </xf>
    <xf numFmtId="0" fontId="2" fillId="0" borderId="14" xfId="0" applyFont="1" applyFill="1" applyBorder="1"/>
    <xf numFmtId="0" fontId="2" fillId="0" borderId="15" xfId="0" applyFont="1" applyFill="1" applyBorder="1"/>
    <xf numFmtId="0" fontId="2" fillId="0" borderId="16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3" fontId="2" fillId="0" borderId="1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2" fillId="0" borderId="20" xfId="0" applyNumberFormat="1" applyFont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1" fontId="2" fillId="0" borderId="20" xfId="0" applyNumberFormat="1" applyFont="1" applyFill="1" applyBorder="1" applyAlignment="1">
      <alignment horizontal="center"/>
    </xf>
    <xf numFmtId="3" fontId="2" fillId="0" borderId="9" xfId="0" applyNumberFormat="1" applyFont="1" applyBorder="1" applyAlignment="1">
      <alignment horizontal="center"/>
    </xf>
    <xf numFmtId="3" fontId="2" fillId="0" borderId="12" xfId="0" applyNumberFormat="1" applyFont="1" applyBorder="1" applyAlignment="1">
      <alignment horizontal="center"/>
    </xf>
    <xf numFmtId="1" fontId="2" fillId="0" borderId="27" xfId="0" applyNumberFormat="1" applyFont="1" applyBorder="1" applyAlignment="1">
      <alignment horizontal="center"/>
    </xf>
    <xf numFmtId="1" fontId="2" fillId="0" borderId="20" xfId="0" applyNumberFormat="1" applyFont="1" applyBorder="1" applyAlignment="1">
      <alignment horizontal="center"/>
    </xf>
    <xf numFmtId="167" fontId="2" fillId="0" borderId="21" xfId="0" applyNumberFormat="1" applyFont="1" applyFill="1" applyBorder="1" applyAlignment="1">
      <alignment horizontal="center"/>
    </xf>
    <xf numFmtId="167" fontId="2" fillId="0" borderId="9" xfId="0" applyNumberFormat="1" applyFont="1" applyFill="1" applyBorder="1" applyAlignment="1">
      <alignment horizontal="center"/>
    </xf>
    <xf numFmtId="167" fontId="2" fillId="0" borderId="12" xfId="0" applyNumberFormat="1" applyFont="1" applyFill="1" applyBorder="1" applyAlignment="1">
      <alignment horizontal="center"/>
    </xf>
    <xf numFmtId="167" fontId="2" fillId="0" borderId="11" xfId="0" applyNumberFormat="1" applyFont="1" applyFill="1" applyBorder="1" applyAlignment="1">
      <alignment horizontal="center"/>
    </xf>
    <xf numFmtId="167" fontId="2" fillId="0" borderId="1" xfId="0" applyNumberFormat="1" applyFont="1" applyFill="1" applyBorder="1" applyAlignment="1">
      <alignment horizontal="center"/>
    </xf>
    <xf numFmtId="167" fontId="2" fillId="0" borderId="1" xfId="0" applyNumberFormat="1" applyFont="1" applyBorder="1" applyAlignment="1">
      <alignment horizontal="center"/>
    </xf>
    <xf numFmtId="167" fontId="2" fillId="0" borderId="11" xfId="0" applyNumberFormat="1" applyFont="1" applyBorder="1" applyAlignment="1">
      <alignment horizontal="center"/>
    </xf>
    <xf numFmtId="167" fontId="2" fillId="0" borderId="12" xfId="0" applyNumberFormat="1" applyFont="1" applyBorder="1" applyAlignment="1">
      <alignment horizontal="center"/>
    </xf>
    <xf numFmtId="167" fontId="2" fillId="0" borderId="9" xfId="0" applyNumberFormat="1" applyFont="1" applyBorder="1" applyAlignment="1">
      <alignment horizontal="center"/>
    </xf>
    <xf numFmtId="168" fontId="2" fillId="0" borderId="0" xfId="0" applyNumberFormat="1" applyFont="1" applyFill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0" fontId="3" fillId="2" borderId="3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wrapText="1"/>
    </xf>
    <xf numFmtId="0" fontId="3" fillId="0" borderId="21" xfId="0" applyFont="1" applyBorder="1" applyAlignment="1">
      <alignment horizont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right"/>
    </xf>
    <xf numFmtId="0" fontId="3" fillId="0" borderId="7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</cellXfs>
  <cellStyles count="3">
    <cellStyle name="Обычный" xfId="0" builtinId="0"/>
    <cellStyle name="Обычный 2" xfId="2" xr:uid="{00000000-0005-0000-0000-000001000000}"/>
    <cellStyle name="Финансовый 2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AP267"/>
  <sheetViews>
    <sheetView tabSelected="1" view="pageBreakPreview" topLeftCell="D1" zoomScaleSheetLayoutView="100" workbookViewId="0">
      <selection activeCell="H4" sqref="H4"/>
    </sheetView>
  </sheetViews>
  <sheetFormatPr defaultColWidth="9.109375" defaultRowHeight="13.8" x14ac:dyDescent="0.25"/>
  <cols>
    <col min="1" max="1" width="8" style="1" customWidth="1"/>
    <col min="2" max="2" width="49.44140625" style="1" customWidth="1"/>
    <col min="3" max="3" width="19.44140625" style="1" customWidth="1"/>
    <col min="4" max="4" width="16.44140625" style="1" customWidth="1"/>
    <col min="5" max="5" width="18" style="10" customWidth="1"/>
    <col min="6" max="6" width="17" style="10" customWidth="1"/>
    <col min="7" max="7" width="18" style="1" customWidth="1"/>
    <col min="8" max="8" width="16.6640625" style="1" customWidth="1"/>
    <col min="9" max="9" width="12.44140625" style="1" customWidth="1"/>
    <col min="10" max="10" width="12.5546875" style="4" bestFit="1" customWidth="1"/>
    <col min="11" max="11" width="11.5546875" style="4" bestFit="1" customWidth="1"/>
    <col min="12" max="16384" width="9.109375" style="1"/>
  </cols>
  <sheetData>
    <row r="1" spans="1:9" x14ac:dyDescent="0.25">
      <c r="A1" s="11"/>
      <c r="B1" s="11"/>
      <c r="C1" s="11"/>
      <c r="D1" s="12"/>
      <c r="E1" s="13"/>
      <c r="F1" s="14"/>
      <c r="H1" s="1" t="s">
        <v>31</v>
      </c>
      <c r="I1" s="4"/>
    </row>
    <row r="2" spans="1:9" x14ac:dyDescent="0.25">
      <c r="A2" s="11"/>
      <c r="B2" s="11"/>
      <c r="C2" s="11"/>
      <c r="D2" s="12"/>
      <c r="E2" s="13"/>
      <c r="F2" s="14"/>
      <c r="H2" s="1" t="s">
        <v>32</v>
      </c>
      <c r="I2" s="4"/>
    </row>
    <row r="3" spans="1:9" x14ac:dyDescent="0.25">
      <c r="A3" s="11"/>
      <c r="B3" s="11"/>
      <c r="C3" s="11"/>
      <c r="D3" s="11"/>
      <c r="E3" s="13"/>
      <c r="F3" s="13"/>
      <c r="H3" s="1" t="s">
        <v>33</v>
      </c>
    </row>
    <row r="4" spans="1:9" x14ac:dyDescent="0.25">
      <c r="A4" s="11"/>
      <c r="B4" s="11"/>
      <c r="C4" s="11"/>
      <c r="D4" s="11"/>
      <c r="E4" s="13"/>
      <c r="F4" s="13"/>
      <c r="H4" s="1" t="s">
        <v>38</v>
      </c>
    </row>
    <row r="5" spans="1:9" x14ac:dyDescent="0.25">
      <c r="A5" s="11"/>
      <c r="B5" s="11"/>
      <c r="C5" s="11"/>
      <c r="D5" s="11"/>
      <c r="E5" s="13"/>
      <c r="F5" s="13"/>
    </row>
    <row r="6" spans="1:9" ht="15.6" x14ac:dyDescent="0.3">
      <c r="A6" s="59" t="s">
        <v>37</v>
      </c>
      <c r="B6" s="59"/>
      <c r="C6" s="59"/>
      <c r="D6" s="59"/>
      <c r="E6" s="59"/>
      <c r="F6" s="59"/>
      <c r="G6" s="59"/>
      <c r="H6" s="59"/>
      <c r="I6" s="59"/>
    </row>
    <row r="7" spans="1:9" ht="14.4" thickBot="1" x14ac:dyDescent="0.3">
      <c r="A7" s="11"/>
      <c r="B7" s="11"/>
      <c r="C7" s="11"/>
      <c r="D7" s="11"/>
      <c r="E7" s="13"/>
      <c r="F7" s="13"/>
    </row>
    <row r="8" spans="1:9" ht="51" customHeight="1" x14ac:dyDescent="0.25">
      <c r="A8" s="60" t="s">
        <v>23</v>
      </c>
      <c r="B8" s="62" t="s">
        <v>6</v>
      </c>
      <c r="C8" s="64" t="s">
        <v>34</v>
      </c>
      <c r="D8" s="65"/>
      <c r="E8" s="64" t="s">
        <v>35</v>
      </c>
      <c r="F8" s="65"/>
      <c r="G8" s="64" t="s">
        <v>36</v>
      </c>
      <c r="H8" s="65"/>
    </row>
    <row r="9" spans="1:9" ht="76.5" customHeight="1" thickBot="1" x14ac:dyDescent="0.3">
      <c r="A9" s="61"/>
      <c r="B9" s="63"/>
      <c r="C9" s="23" t="s">
        <v>29</v>
      </c>
      <c r="D9" s="22" t="s">
        <v>7</v>
      </c>
      <c r="E9" s="23" t="s">
        <v>29</v>
      </c>
      <c r="F9" s="22" t="s">
        <v>7</v>
      </c>
      <c r="G9" s="23" t="s">
        <v>29</v>
      </c>
      <c r="H9" s="22" t="s">
        <v>7</v>
      </c>
    </row>
    <row r="10" spans="1:9" ht="14.4" thickBot="1" x14ac:dyDescent="0.3">
      <c r="A10" s="66" t="s">
        <v>30</v>
      </c>
      <c r="B10" s="67"/>
      <c r="C10" s="68"/>
      <c r="D10" s="68"/>
      <c r="E10" s="68"/>
      <c r="F10" s="68"/>
      <c r="G10" s="68"/>
      <c r="H10" s="69"/>
    </row>
    <row r="11" spans="1:9" x14ac:dyDescent="0.25">
      <c r="A11" s="5">
        <v>1</v>
      </c>
      <c r="B11" s="24" t="s">
        <v>8</v>
      </c>
      <c r="C11" s="27">
        <v>278</v>
      </c>
      <c r="D11" s="46">
        <v>0.64782843191858119</v>
      </c>
      <c r="E11" s="27">
        <v>80</v>
      </c>
      <c r="F11" s="46">
        <v>0.80929920131763566</v>
      </c>
      <c r="G11" s="27">
        <v>10</v>
      </c>
      <c r="H11" s="46">
        <v>0.71974860333508084</v>
      </c>
    </row>
    <row r="12" spans="1:9" ht="21.75" customHeight="1" x14ac:dyDescent="0.25">
      <c r="A12" s="5">
        <v>2</v>
      </c>
      <c r="B12" s="25" t="s">
        <v>9</v>
      </c>
      <c r="C12" s="5">
        <v>385</v>
      </c>
      <c r="D12" s="47">
        <v>0.70059504221724289</v>
      </c>
      <c r="E12" s="5">
        <v>105</v>
      </c>
      <c r="F12" s="47">
        <v>0.91522379176021851</v>
      </c>
      <c r="G12" s="5">
        <v>15</v>
      </c>
      <c r="H12" s="47">
        <v>0.75034022645179066</v>
      </c>
    </row>
    <row r="13" spans="1:9" ht="20.100000000000001" customHeight="1" x14ac:dyDescent="0.25">
      <c r="A13" s="5">
        <v>3</v>
      </c>
      <c r="B13" s="25" t="s">
        <v>10</v>
      </c>
      <c r="C13" s="5">
        <v>345</v>
      </c>
      <c r="D13" s="47">
        <v>0.54400884869945154</v>
      </c>
      <c r="E13" s="5">
        <v>120</v>
      </c>
      <c r="F13" s="47">
        <v>0.74175073691040605</v>
      </c>
      <c r="G13" s="5">
        <v>10</v>
      </c>
      <c r="H13" s="47">
        <v>0.85010109698394942</v>
      </c>
    </row>
    <row r="14" spans="1:9" ht="20.100000000000001" customHeight="1" thickBot="1" x14ac:dyDescent="0.3">
      <c r="A14" s="7">
        <v>4</v>
      </c>
      <c r="B14" s="26" t="s">
        <v>11</v>
      </c>
      <c r="C14" s="7">
        <v>335</v>
      </c>
      <c r="D14" s="48">
        <v>0.72122584201997553</v>
      </c>
      <c r="E14" s="7">
        <v>126</v>
      </c>
      <c r="F14" s="48">
        <v>0.77021656239416891</v>
      </c>
      <c r="G14" s="7">
        <v>10</v>
      </c>
      <c r="H14" s="48">
        <v>0.90229028440417514</v>
      </c>
    </row>
    <row r="15" spans="1:9" ht="20.100000000000001" customHeight="1" thickBot="1" x14ac:dyDescent="0.3">
      <c r="A15" s="57" t="s">
        <v>4</v>
      </c>
      <c r="B15" s="70"/>
      <c r="C15" s="36">
        <f>SUM(C11:C14)</f>
        <v>1343</v>
      </c>
      <c r="D15" s="37"/>
      <c r="E15" s="36">
        <f>SUM(E11:E14)</f>
        <v>431</v>
      </c>
      <c r="F15" s="37"/>
      <c r="G15" s="36">
        <f>SUM(G11:G14)</f>
        <v>45</v>
      </c>
      <c r="H15" s="37" t="s">
        <v>5</v>
      </c>
    </row>
    <row r="16" spans="1:9" ht="20.100000000000001" customHeight="1" x14ac:dyDescent="0.25">
      <c r="A16" s="66" t="s">
        <v>24</v>
      </c>
      <c r="B16" s="67"/>
      <c r="C16" s="67"/>
      <c r="D16" s="67"/>
      <c r="E16" s="67"/>
      <c r="F16" s="67"/>
      <c r="G16" s="67"/>
      <c r="H16" s="71"/>
    </row>
    <row r="17" spans="1:8" ht="20.100000000000001" customHeight="1" thickBot="1" x14ac:dyDescent="0.3">
      <c r="A17" s="7">
        <v>5</v>
      </c>
      <c r="B17" s="8" t="s">
        <v>12</v>
      </c>
      <c r="C17" s="9">
        <v>354</v>
      </c>
      <c r="D17" s="49">
        <v>0.58172174076707261</v>
      </c>
      <c r="E17" s="31">
        <v>125</v>
      </c>
      <c r="F17" s="52">
        <v>0.73646669066839288</v>
      </c>
      <c r="G17" s="39">
        <v>10</v>
      </c>
      <c r="H17" s="53">
        <v>0.86576371523939677</v>
      </c>
    </row>
    <row r="18" spans="1:8" ht="20.100000000000001" customHeight="1" thickBot="1" x14ac:dyDescent="0.3">
      <c r="A18" s="57" t="s">
        <v>4</v>
      </c>
      <c r="B18" s="58"/>
      <c r="C18" s="38">
        <f>SUM(C17)</f>
        <v>354</v>
      </c>
      <c r="D18" s="38"/>
      <c r="E18" s="38">
        <f t="shared" ref="E18:G18" si="0">SUM(E17)</f>
        <v>125</v>
      </c>
      <c r="F18" s="38"/>
      <c r="G18" s="38">
        <f t="shared" si="0"/>
        <v>10</v>
      </c>
      <c r="H18" s="37"/>
    </row>
    <row r="19" spans="1:8" ht="20.100000000000001" customHeight="1" x14ac:dyDescent="0.25">
      <c r="A19" s="66" t="s">
        <v>25</v>
      </c>
      <c r="B19" s="67"/>
      <c r="C19" s="67"/>
      <c r="D19" s="67"/>
      <c r="E19" s="67"/>
      <c r="F19" s="67"/>
      <c r="G19" s="67"/>
      <c r="H19" s="71"/>
    </row>
    <row r="20" spans="1:8" ht="20.100000000000001" customHeight="1" x14ac:dyDescent="0.25">
      <c r="A20" s="5">
        <v>6</v>
      </c>
      <c r="B20" s="6" t="s">
        <v>3</v>
      </c>
      <c r="C20" s="3">
        <v>59</v>
      </c>
      <c r="D20" s="50">
        <v>1.5683027983778008</v>
      </c>
      <c r="E20" s="32">
        <v>32</v>
      </c>
      <c r="F20" s="51">
        <v>1.2068936767028331</v>
      </c>
      <c r="G20" s="32">
        <v>4</v>
      </c>
      <c r="H20" s="54">
        <v>1.1529662903679023</v>
      </c>
    </row>
    <row r="21" spans="1:8" ht="21.75" customHeight="1" x14ac:dyDescent="0.25">
      <c r="A21" s="5">
        <v>7</v>
      </c>
      <c r="B21" s="6" t="s">
        <v>2</v>
      </c>
      <c r="C21" s="3">
        <v>37</v>
      </c>
      <c r="D21" s="50">
        <v>2.7766258885682937</v>
      </c>
      <c r="E21" s="32">
        <v>20</v>
      </c>
      <c r="F21" s="51">
        <v>1.6846187467201852</v>
      </c>
      <c r="G21" s="32">
        <v>3</v>
      </c>
      <c r="H21" s="54">
        <v>1.6324316638260554</v>
      </c>
    </row>
    <row r="22" spans="1:8" ht="20.100000000000001" customHeight="1" x14ac:dyDescent="0.25">
      <c r="A22" s="5">
        <v>8</v>
      </c>
      <c r="B22" s="6" t="s">
        <v>1</v>
      </c>
      <c r="C22" s="3">
        <v>38</v>
      </c>
      <c r="D22" s="50">
        <v>1.8623238023295605</v>
      </c>
      <c r="E22" s="32">
        <v>40</v>
      </c>
      <c r="F22" s="51">
        <v>1.1020920348111907</v>
      </c>
      <c r="G22" s="32">
        <v>3</v>
      </c>
      <c r="H22" s="54">
        <v>1.2518604748255284</v>
      </c>
    </row>
    <row r="23" spans="1:8" ht="20.100000000000001" customHeight="1" x14ac:dyDescent="0.25">
      <c r="A23" s="5">
        <v>9</v>
      </c>
      <c r="B23" s="6" t="s">
        <v>13</v>
      </c>
      <c r="C23" s="3">
        <v>50</v>
      </c>
      <c r="D23" s="50">
        <v>2.375666131473686</v>
      </c>
      <c r="E23" s="32">
        <v>20</v>
      </c>
      <c r="F23" s="51">
        <v>1.5272114722103036</v>
      </c>
      <c r="G23" s="32">
        <v>1</v>
      </c>
      <c r="H23" s="54">
        <v>2.0543850896792146</v>
      </c>
    </row>
    <row r="24" spans="1:8" ht="20.100000000000001" customHeight="1" x14ac:dyDescent="0.25">
      <c r="A24" s="5">
        <v>10</v>
      </c>
      <c r="B24" s="6" t="s">
        <v>14</v>
      </c>
      <c r="C24" s="3">
        <v>56</v>
      </c>
      <c r="D24" s="50">
        <v>1.4718814305149059</v>
      </c>
      <c r="E24" s="32">
        <v>32</v>
      </c>
      <c r="F24" s="51">
        <v>1.1697119690906994</v>
      </c>
      <c r="G24" s="32">
        <v>6</v>
      </c>
      <c r="H24" s="54">
        <v>0.97552653914055876</v>
      </c>
    </row>
    <row r="25" spans="1:8" ht="20.100000000000001" customHeight="1" x14ac:dyDescent="0.25">
      <c r="A25" s="5">
        <v>11</v>
      </c>
      <c r="B25" s="6" t="s">
        <v>15</v>
      </c>
      <c r="C25" s="3">
        <v>66</v>
      </c>
      <c r="D25" s="50">
        <v>1.561498721150522</v>
      </c>
      <c r="E25" s="32">
        <v>33</v>
      </c>
      <c r="F25" s="51">
        <v>1.1847501688748472</v>
      </c>
      <c r="G25" s="32">
        <v>4</v>
      </c>
      <c r="H25" s="54">
        <v>1.1470855981055941</v>
      </c>
    </row>
    <row r="26" spans="1:8" ht="20.100000000000001" customHeight="1" x14ac:dyDescent="0.25">
      <c r="A26" s="5">
        <v>12</v>
      </c>
      <c r="B26" s="6" t="s">
        <v>16</v>
      </c>
      <c r="C26" s="3">
        <v>59</v>
      </c>
      <c r="D26" s="50">
        <v>2.1268441934350943</v>
      </c>
      <c r="E26" s="32">
        <v>27</v>
      </c>
      <c r="F26" s="51">
        <v>1.380295810884167</v>
      </c>
      <c r="G26" s="32">
        <v>2</v>
      </c>
      <c r="H26" s="54">
        <v>1.59446127770702</v>
      </c>
    </row>
    <row r="27" spans="1:8" ht="20.100000000000001" customHeight="1" x14ac:dyDescent="0.25">
      <c r="A27" s="5">
        <v>13</v>
      </c>
      <c r="B27" s="6" t="s">
        <v>17</v>
      </c>
      <c r="C27" s="3">
        <v>77</v>
      </c>
      <c r="D27" s="50">
        <v>1.5315315733592747</v>
      </c>
      <c r="E27" s="32">
        <v>48</v>
      </c>
      <c r="F27" s="51">
        <v>1.0969782390563829</v>
      </c>
      <c r="G27" s="32">
        <v>5</v>
      </c>
      <c r="H27" s="54">
        <v>1.1271614004429655</v>
      </c>
    </row>
    <row r="28" spans="1:8" ht="20.100000000000001" customHeight="1" x14ac:dyDescent="0.25">
      <c r="A28" s="5">
        <v>14</v>
      </c>
      <c r="B28" s="6" t="s">
        <v>18</v>
      </c>
      <c r="C28" s="3">
        <v>92</v>
      </c>
      <c r="D28" s="50">
        <v>1.1958436980292859</v>
      </c>
      <c r="E28" s="32">
        <v>51</v>
      </c>
      <c r="F28" s="51">
        <v>0.94085374245341169</v>
      </c>
      <c r="G28" s="32">
        <v>6</v>
      </c>
      <c r="H28" s="54">
        <v>0.91518062247947674</v>
      </c>
    </row>
    <row r="29" spans="1:8" ht="20.100000000000001" customHeight="1" x14ac:dyDescent="0.25">
      <c r="A29" s="5">
        <v>15</v>
      </c>
      <c r="B29" s="6" t="s">
        <v>19</v>
      </c>
      <c r="C29" s="3">
        <v>89</v>
      </c>
      <c r="D29" s="50">
        <v>1.5914562099888963</v>
      </c>
      <c r="E29" s="32">
        <v>58</v>
      </c>
      <c r="F29" s="51">
        <v>1.2215703539559137</v>
      </c>
      <c r="G29" s="32">
        <v>5</v>
      </c>
      <c r="H29" s="54">
        <v>1.3490510936149385</v>
      </c>
    </row>
    <row r="30" spans="1:8" ht="20.100000000000001" customHeight="1" thickBot="1" x14ac:dyDescent="0.3">
      <c r="A30" s="7">
        <v>16</v>
      </c>
      <c r="B30" s="8" t="s">
        <v>0</v>
      </c>
      <c r="C30" s="9">
        <v>188</v>
      </c>
      <c r="D30" s="49">
        <v>0.93582062292729729</v>
      </c>
      <c r="E30" s="33">
        <v>81</v>
      </c>
      <c r="F30" s="52">
        <v>1.0349116848486519</v>
      </c>
      <c r="G30" s="33">
        <v>9</v>
      </c>
      <c r="H30" s="53">
        <v>0.99485804279326184</v>
      </c>
    </row>
    <row r="31" spans="1:8" ht="20.100000000000001" customHeight="1" thickBot="1" x14ac:dyDescent="0.3">
      <c r="A31" s="57" t="s">
        <v>4</v>
      </c>
      <c r="B31" s="58"/>
      <c r="C31" s="38">
        <f>SUM(C20:C30)</f>
        <v>811</v>
      </c>
      <c r="D31" s="38"/>
      <c r="E31" s="38">
        <f t="shared" ref="E31:G31" si="1">SUM(E20:E30)</f>
        <v>442</v>
      </c>
      <c r="F31" s="38"/>
      <c r="G31" s="38">
        <f t="shared" si="1"/>
        <v>48</v>
      </c>
      <c r="H31" s="37"/>
    </row>
    <row r="32" spans="1:8" ht="20.100000000000001" customHeight="1" x14ac:dyDescent="0.25">
      <c r="A32" s="66" t="s">
        <v>26</v>
      </c>
      <c r="B32" s="67"/>
      <c r="C32" s="67"/>
      <c r="D32" s="67"/>
      <c r="E32" s="67"/>
      <c r="F32" s="67"/>
      <c r="G32" s="67"/>
      <c r="H32" s="71"/>
    </row>
    <row r="33" spans="1:12" ht="20.100000000000001" customHeight="1" x14ac:dyDescent="0.25">
      <c r="A33" s="5">
        <v>17</v>
      </c>
      <c r="B33" s="6" t="s">
        <v>20</v>
      </c>
      <c r="C33" s="3">
        <v>24</v>
      </c>
      <c r="D33" s="50">
        <v>3.6216423833678517</v>
      </c>
      <c r="E33" s="34">
        <v>18</v>
      </c>
      <c r="F33" s="51">
        <v>2.0819344833350466</v>
      </c>
      <c r="G33" s="2">
        <v>0</v>
      </c>
      <c r="H33" s="42">
        <v>0</v>
      </c>
    </row>
    <row r="34" spans="1:12" ht="24" customHeight="1" thickBot="1" x14ac:dyDescent="0.3">
      <c r="A34" s="7">
        <v>18</v>
      </c>
      <c r="B34" s="8" t="s">
        <v>21</v>
      </c>
      <c r="C34" s="9">
        <v>55</v>
      </c>
      <c r="D34" s="49">
        <v>1.6164791213114171</v>
      </c>
      <c r="E34" s="31">
        <v>24</v>
      </c>
      <c r="F34" s="52">
        <v>1.1982262388817044</v>
      </c>
      <c r="G34" s="39">
        <v>0</v>
      </c>
      <c r="H34" s="43">
        <v>0</v>
      </c>
    </row>
    <row r="35" spans="1:12" ht="20.100000000000001" customHeight="1" thickBot="1" x14ac:dyDescent="0.3">
      <c r="A35" s="57" t="s">
        <v>4</v>
      </c>
      <c r="B35" s="58"/>
      <c r="C35" s="38">
        <f>SUM(C33:C34)</f>
        <v>79</v>
      </c>
      <c r="D35" s="38"/>
      <c r="E35" s="38">
        <f t="shared" ref="E35:H35" si="2">SUM(E33:E34)</f>
        <v>42</v>
      </c>
      <c r="F35" s="38"/>
      <c r="G35" s="38">
        <f t="shared" si="2"/>
        <v>0</v>
      </c>
      <c r="H35" s="37">
        <f t="shared" si="2"/>
        <v>0</v>
      </c>
    </row>
    <row r="36" spans="1:12" ht="20.100000000000001" customHeight="1" x14ac:dyDescent="0.25">
      <c r="A36" s="72"/>
      <c r="B36" s="73"/>
      <c r="C36" s="73"/>
      <c r="D36" s="73"/>
      <c r="E36" s="73"/>
      <c r="F36" s="73"/>
      <c r="G36" s="73"/>
      <c r="H36" s="74"/>
    </row>
    <row r="37" spans="1:12" ht="20.100000000000001" customHeight="1" x14ac:dyDescent="0.25">
      <c r="A37" s="5">
        <v>19</v>
      </c>
      <c r="B37" s="6" t="s">
        <v>22</v>
      </c>
      <c r="C37" s="3">
        <v>99</v>
      </c>
      <c r="D37" s="50">
        <v>1.8567826400285525</v>
      </c>
      <c r="E37" s="34">
        <v>57</v>
      </c>
      <c r="F37" s="51">
        <v>1.3290486220509556</v>
      </c>
      <c r="G37" s="2">
        <v>2</v>
      </c>
      <c r="H37" s="54">
        <v>2.2952200817530279</v>
      </c>
      <c r="L37" s="4"/>
    </row>
    <row r="38" spans="1:12" ht="20.100000000000001" customHeight="1" thickBot="1" x14ac:dyDescent="0.3">
      <c r="A38" s="28">
        <v>20</v>
      </c>
      <c r="B38" s="30" t="s">
        <v>27</v>
      </c>
      <c r="C38" s="29">
        <v>0</v>
      </c>
      <c r="D38" s="41">
        <v>0</v>
      </c>
      <c r="E38" s="35">
        <v>0</v>
      </c>
      <c r="F38" s="45">
        <v>0</v>
      </c>
      <c r="G38" s="40">
        <v>0</v>
      </c>
      <c r="H38" s="44">
        <v>0</v>
      </c>
    </row>
    <row r="39" spans="1:12" ht="20.100000000000001" customHeight="1" thickBot="1" x14ac:dyDescent="0.3">
      <c r="A39" s="57" t="s">
        <v>4</v>
      </c>
      <c r="B39" s="58"/>
      <c r="C39" s="38">
        <f>SUM(C37+C38)</f>
        <v>99</v>
      </c>
      <c r="D39" s="38"/>
      <c r="E39" s="38">
        <f t="shared" ref="E39:G39" si="3">SUM(E37+E38)</f>
        <v>57</v>
      </c>
      <c r="F39" s="38"/>
      <c r="G39" s="38">
        <f t="shared" si="3"/>
        <v>2</v>
      </c>
      <c r="H39" s="37"/>
    </row>
    <row r="40" spans="1:12" ht="20.100000000000001" customHeight="1" thickBot="1" x14ac:dyDescent="0.35">
      <c r="A40" s="75" t="s">
        <v>28</v>
      </c>
      <c r="B40" s="76"/>
      <c r="C40" s="38">
        <f>C39+C35+C31+C18+C15</f>
        <v>2686</v>
      </c>
      <c r="D40" s="38"/>
      <c r="E40" s="38">
        <f>E39+E35+E31+E18+E15</f>
        <v>1097</v>
      </c>
      <c r="F40" s="38"/>
      <c r="G40" s="38">
        <f>G39+G35+G31+G18+G15</f>
        <v>105</v>
      </c>
      <c r="H40" s="37"/>
    </row>
    <row r="41" spans="1:12" ht="20.100000000000001" customHeight="1" x14ac:dyDescent="0.25">
      <c r="A41" s="20"/>
      <c r="B41" s="20"/>
      <c r="C41" s="16"/>
      <c r="D41" s="17"/>
      <c r="E41" s="13"/>
      <c r="F41" s="15"/>
    </row>
    <row r="42" spans="1:12" ht="20.100000000000001" customHeight="1" x14ac:dyDescent="0.3">
      <c r="A42" s="21"/>
      <c r="B42" s="21"/>
      <c r="C42" s="16"/>
      <c r="D42" s="55"/>
      <c r="E42" s="18"/>
      <c r="F42" s="56"/>
    </row>
    <row r="43" spans="1:12" x14ac:dyDescent="0.25">
      <c r="A43" s="11"/>
      <c r="B43" s="11"/>
      <c r="C43" s="11"/>
      <c r="D43" s="11"/>
      <c r="E43" s="15"/>
      <c r="F43" s="13"/>
    </row>
    <row r="44" spans="1:12" x14ac:dyDescent="0.25">
      <c r="A44" s="11"/>
      <c r="B44" s="11"/>
      <c r="C44" s="11"/>
      <c r="D44" s="19"/>
      <c r="E44" s="13"/>
      <c r="F44" s="13"/>
    </row>
    <row r="267" spans="42:42" x14ac:dyDescent="0.25">
      <c r="AP267" s="4" t="e">
        <f>'Коэффициенты-питание'!#REF!</f>
        <v>#REF!</v>
      </c>
    </row>
  </sheetData>
  <mergeCells count="17">
    <mergeCell ref="A32:H32"/>
    <mergeCell ref="A35:B35"/>
    <mergeCell ref="A36:H36"/>
    <mergeCell ref="A39:B39"/>
    <mergeCell ref="A40:B40"/>
    <mergeCell ref="A31:B31"/>
    <mergeCell ref="A6:I6"/>
    <mergeCell ref="A8:A9"/>
    <mergeCell ref="B8:B9"/>
    <mergeCell ref="C8:D8"/>
    <mergeCell ref="E8:F8"/>
    <mergeCell ref="G8:H8"/>
    <mergeCell ref="A10:H10"/>
    <mergeCell ref="A15:B15"/>
    <mergeCell ref="A16:H16"/>
    <mergeCell ref="A18:B18"/>
    <mergeCell ref="A19:H19"/>
  </mergeCells>
  <pageMargins left="0.70866141732283472" right="0.31496062992125984" top="0.74803149606299213" bottom="0.74803149606299213" header="0.31496062992125984" footer="0.31496062992125984"/>
  <pageSetup paperSize="9" scale="52" orientation="portrait" r:id="rId1"/>
  <rowBreaks count="1" manualBreakCount="1">
    <brk id="4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Коэффициенты-питание</vt:lpstr>
      <vt:lpstr>'Коэффициенты-питание'!Область_печати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2021-01-28T08:20:00Z</dcterms:modified>
</cp:coreProperties>
</file>